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C13" lockStructure="1"/>
  <bookViews>
    <workbookView xWindow="480" yWindow="75" windowWidth="18240" windowHeight="11565"/>
  </bookViews>
  <sheets>
    <sheet name="חיוב דואר ישראל" sheetId="3" r:id="rId1"/>
    <sheet name="AME" sheetId="4" r:id="rId2"/>
  </sheets>
  <calcPr calcId="145621"/>
</workbook>
</file>

<file path=xl/calcChain.xml><?xml version="1.0" encoding="utf-8"?>
<calcChain xmlns="http://schemas.openxmlformats.org/spreadsheetml/2006/main">
  <c r="C6" i="4" l="1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D40" i="4" s="1"/>
  <c r="C41" i="4"/>
  <c r="C42" i="4"/>
  <c r="C43" i="4"/>
  <c r="C44" i="4"/>
  <c r="C45" i="4"/>
  <c r="C46" i="4"/>
  <c r="C47" i="4"/>
  <c r="C5" i="4"/>
  <c r="B5" i="4"/>
  <c r="D5" i="4" s="1"/>
  <c r="D40" i="3" l="1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C49" i="4" l="1"/>
  <c r="D47" i="4"/>
  <c r="D46" i="4"/>
  <c r="D45" i="4"/>
  <c r="D44" i="4"/>
  <c r="D43" i="4"/>
  <c r="D42" i="4"/>
  <c r="D41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49" i="4" l="1"/>
  <c r="C49" i="3"/>
  <c r="D42" i="3" l="1"/>
  <c r="D43" i="3"/>
  <c r="D44" i="3"/>
  <c r="D45" i="3"/>
  <c r="D46" i="3"/>
  <c r="D47" i="3"/>
  <c r="D6" i="3" l="1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1" i="3"/>
  <c r="D5" i="3" l="1"/>
  <c r="D49" i="3" s="1"/>
  <c r="D51" i="4" s="1"/>
</calcChain>
</file>

<file path=xl/sharedStrings.xml><?xml version="1.0" encoding="utf-8"?>
<sst xmlns="http://schemas.openxmlformats.org/spreadsheetml/2006/main" count="99" uniqueCount="52">
  <si>
    <t>מחירון דואר ישראל</t>
  </si>
  <si>
    <t>כמות</t>
  </si>
  <si>
    <t>כמותי ממויין עד 30 גרם למרכז חלוקה (10045) מעל 10,000 פריטים</t>
  </si>
  <si>
    <t>דואר רשום פנים ארצי עד 50 גרם</t>
  </si>
  <si>
    <t>דואר רשום פנים ארצי מעל 50 עד 200 גרם</t>
  </si>
  <si>
    <t>דואר רשום פנים ארצי מעל 200 עד 500 גרם</t>
  </si>
  <si>
    <t>סה"כ</t>
  </si>
  <si>
    <t>חריג כמותי ממוין 30-50 גרם   (11090) מעל 3000 למרכז חלוקה</t>
  </si>
  <si>
    <t>חריג כמותי ממוין 50-100 גרם   (11091) מעל 3000למרכז חלוקה</t>
  </si>
  <si>
    <t>חריג כמותי ממוין 100-150 גרם   (11092) מעל 3000למרכז חלוקה</t>
  </si>
  <si>
    <t>חריג כמותי ממוין 150-200 גרם   (11093) מעל 3000למרכז חלוקה</t>
  </si>
  <si>
    <t>חריג כמותי ממוין 200-250 גרם   (11094) מעל 3000למרכז חלוקה</t>
  </si>
  <si>
    <t>חריג כמותי ממוין 250-300 גרם   (11095) מעל 3000למרכז חלוקה</t>
  </si>
  <si>
    <t>חריג כמותי ממוין 300-350 גרם   (11096) מעל 3000למרכז חלוקה</t>
  </si>
  <si>
    <t>חריג כמותי ממוין 350-400 גרם   (11097) מעל 3000למרכז חלוקה</t>
  </si>
  <si>
    <t>חריג כמותי ממוין 400-500 גרם   (11098) מעל 3000למרכז חלוקה</t>
  </si>
  <si>
    <t>חריג כמותי ממוין 500-1000 גרם   (11099) מעל 3000למרכז חלוקה</t>
  </si>
  <si>
    <t>חריג כמותי ממוין 1000-2000 גרם   (11100) מעל 3000למרכז חלוקה</t>
  </si>
  <si>
    <t xml:space="preserve">כמותי ממוין עד 30 גרם(10044) מעל 10,000 יחידות </t>
  </si>
  <si>
    <t>חריג כמותי ממוין 30-50 גרם   (11070) מעל 3000 רגיל</t>
  </si>
  <si>
    <t>חריג כמותי ממוין 50-100 גרם   (11071) מעל 3000רגיל</t>
  </si>
  <si>
    <t>חריג כמותי ממוין 100-150 גרם   (11072) מעל 3000רגיל</t>
  </si>
  <si>
    <t>חריג כמותי ממוין 150-200 גרם   (11073) מעל 3000רגיל</t>
  </si>
  <si>
    <t>חריג כמותי ממוין 200-250 גרם   (11074) מעל 3000רגיל</t>
  </si>
  <si>
    <t>חריג כמותי ממוין 250-300 גרם   (11075) מעל 3000רגיל</t>
  </si>
  <si>
    <t>חריג כמותי ממוין 300-350 גרם   (11076) מעל 3000רגיל</t>
  </si>
  <si>
    <t>חריג כמותי ממוין 350-400 גרם   (11077) מעל 3000רגיל</t>
  </si>
  <si>
    <t>חריג כמותי ממוין 400-500 גרם   (11078) מעל 3000רגיל</t>
  </si>
  <si>
    <t>חריג כמותי ממוין 500-1000 גרם   (11079) מעל 3000רגיל</t>
  </si>
  <si>
    <t>חריג כמותי ממוין 1000-2000 גרם   (11080) מעל 3000רגיל</t>
  </si>
  <si>
    <t xml:space="preserve"> מכתב מסוג רגיל 0-50</t>
  </si>
  <si>
    <t xml:space="preserve"> מכתב מסוג רגיל 50-200</t>
  </si>
  <si>
    <t xml:space="preserve"> מכתב מסוג רגיל 200-350</t>
  </si>
  <si>
    <t xml:space="preserve"> מכתב מסוג רגיל 350-500</t>
  </si>
  <si>
    <t xml:space="preserve"> מכתב מסוג רגיל 500-1000</t>
  </si>
  <si>
    <t xml:space="preserve"> מכתב מסוג רגיל 1000-2000</t>
  </si>
  <si>
    <t>משקל / סוגי שירות</t>
  </si>
  <si>
    <t>כמותי ממוקד לא ממוין עד 30 גרם   (10042) מעל 1000 יחידות בלבד</t>
  </si>
  <si>
    <t>כמותי ממוקד לא ממוין עד 30 גרם למרכז חלוקה  (10043)מעל 1000 יחידות בלבד</t>
  </si>
  <si>
    <t>מחירון דואר פנים ארצי  דואר ישראל</t>
  </si>
  <si>
    <t xml:space="preserve">דואר 24 מהיום ליום עבודה הבא עד 1000 פריטים  במשלוח משקל עד 50 גרם </t>
  </si>
  <si>
    <t xml:space="preserve">דואר 24 מהיום ליום עבודה הבא עד 1000 פריטים  במשלוח משקל עד 50-100 גרם </t>
  </si>
  <si>
    <t xml:space="preserve">דואר 24 מהיום ליום עבודה הבא עד 1000 פריטים  במשלוח משקל עד 100-350 גרם </t>
  </si>
  <si>
    <t xml:space="preserve">דואר 24 מהיום ליום עבודה הבא עד 1000 פריטים  במשלוח משקל עד 350-500 גרם </t>
  </si>
  <si>
    <t xml:space="preserve">דואר 24 מהיום ליום עבודה הבא מ 1001 פריטים  במשלוח משקל עד 50 גרם </t>
  </si>
  <si>
    <t xml:space="preserve">דואר 24 מהיום ליום עבודה הבא מ 1001 פריטים  במשלוח משקל עד 50-100 גרם </t>
  </si>
  <si>
    <t>דואר רשום פנים ארצי מעל 500 עד 1000 גרם</t>
  </si>
  <si>
    <t>דואר רשום פנים ארצי מעל 1000 עד 2000 גרם</t>
  </si>
  <si>
    <t>מחירון דואר פנים ארצי  AME</t>
  </si>
  <si>
    <t xml:space="preserve">סכום החסכון </t>
  </si>
  <si>
    <t>מחיר לתשלום בש"ח באייר מייל אקספרס</t>
  </si>
  <si>
    <t xml:space="preserve">מחיר לתשלום  בש"ח בדואר ישראל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</si>
</sst>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 [$₪-40D]\ * #,##0.00_ ;_ [$₪-40D]\ * \-#,##0.00_ ;_ [$₪-40D]\ * &quot;-&quot;??_ ;_ @_ "/>
    <numFmt numFmtId="166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22"/>
      <color theme="1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Fill="1" applyBorder="1"/>
    <xf numFmtId="0" fontId="2" fillId="2" borderId="1" xfId="0" applyFont="1" applyFill="1" applyBorder="1"/>
    <xf numFmtId="0" fontId="2" fillId="4" borderId="1" xfId="0" applyFont="1" applyFill="1" applyBorder="1"/>
    <xf numFmtId="0" fontId="2" fillId="3" borderId="1" xfId="0" applyFont="1" applyFill="1" applyBorder="1"/>
    <xf numFmtId="0" fontId="2" fillId="2" borderId="0" xfId="0" applyFont="1" applyFill="1"/>
    <xf numFmtId="165" fontId="2" fillId="2" borderId="1" xfId="0" applyNumberFormat="1" applyFont="1" applyFill="1" applyBorder="1"/>
    <xf numFmtId="0" fontId="2" fillId="0" borderId="0" xfId="0" applyFont="1" applyAlignment="1">
      <alignment horizontal="right"/>
    </xf>
    <xf numFmtId="0" fontId="2" fillId="0" borderId="0" xfId="0" applyFont="1" applyFill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1" xfId="0" applyFont="1" applyBorder="1"/>
    <xf numFmtId="0" fontId="4" fillId="2" borderId="1" xfId="0" applyFont="1" applyFill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3" borderId="1" xfId="0" applyFont="1" applyFill="1" applyBorder="1" applyAlignment="1">
      <alignment horizontal="right"/>
    </xf>
    <xf numFmtId="0" fontId="5" fillId="4" borderId="1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right"/>
    </xf>
    <xf numFmtId="0" fontId="6" fillId="4" borderId="1" xfId="0" applyFont="1" applyFill="1" applyBorder="1" applyAlignment="1">
      <alignment horizontal="right"/>
    </xf>
    <xf numFmtId="0" fontId="6" fillId="3" borderId="1" xfId="0" applyFont="1" applyFill="1" applyBorder="1" applyAlignment="1">
      <alignment horizontal="right"/>
    </xf>
    <xf numFmtId="0" fontId="7" fillId="4" borderId="1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0" fontId="8" fillId="0" borderId="1" xfId="0" applyFont="1" applyFill="1" applyBorder="1" applyAlignment="1">
      <alignment horizontal="right"/>
    </xf>
    <xf numFmtId="0" fontId="8" fillId="4" borderId="1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right"/>
    </xf>
    <xf numFmtId="0" fontId="9" fillId="0" borderId="0" xfId="0" applyFont="1" applyAlignment="1">
      <alignment horizontal="right"/>
    </xf>
    <xf numFmtId="0" fontId="10" fillId="0" borderId="1" xfId="0" applyFont="1" applyFill="1" applyBorder="1" applyAlignment="1">
      <alignment horizontal="right"/>
    </xf>
    <xf numFmtId="0" fontId="3" fillId="0" borderId="0" xfId="0" applyFont="1" applyAlignment="1">
      <alignment horizontal="right"/>
    </xf>
    <xf numFmtId="0" fontId="9" fillId="0" borderId="1" xfId="0" applyFont="1" applyBorder="1" applyAlignment="1">
      <alignment horizontal="right"/>
    </xf>
    <xf numFmtId="0" fontId="11" fillId="0" borderId="0" xfId="0" applyFont="1"/>
    <xf numFmtId="0" fontId="2" fillId="0" borderId="0" xfId="0" applyFont="1" applyAlignment="1">
      <alignment horizontal="center"/>
    </xf>
    <xf numFmtId="0" fontId="2" fillId="4" borderId="0" xfId="0" applyFont="1" applyFill="1" applyBorder="1"/>
    <xf numFmtId="0" fontId="12" fillId="0" borderId="2" xfId="0" applyFont="1" applyBorder="1" applyAlignment="1">
      <alignment horizontal="right"/>
    </xf>
    <xf numFmtId="0" fontId="12" fillId="0" borderId="3" xfId="0" applyFont="1" applyBorder="1"/>
    <xf numFmtId="165" fontId="12" fillId="0" borderId="4" xfId="0" applyNumberFormat="1" applyFont="1" applyBorder="1"/>
    <xf numFmtId="0" fontId="3" fillId="0" borderId="1" xfId="0" applyFont="1" applyFill="1" applyBorder="1" applyAlignment="1">
      <alignment wrapText="1"/>
    </xf>
    <xf numFmtId="0" fontId="2" fillId="5" borderId="1" xfId="0" applyFont="1" applyFill="1" applyBorder="1"/>
    <xf numFmtId="0" fontId="2" fillId="5" borderId="1" xfId="0" applyFont="1" applyFill="1" applyBorder="1" applyProtection="1"/>
    <xf numFmtId="166" fontId="2" fillId="5" borderId="1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0</xdr:row>
      <xdr:rowOff>0</xdr:rowOff>
    </xdr:from>
    <xdr:to>
      <xdr:col>3</xdr:col>
      <xdr:colOff>1619250</xdr:colOff>
      <xdr:row>2</xdr:row>
      <xdr:rowOff>123825</xdr:rowOff>
    </xdr:to>
    <xdr:pic>
      <xdr:nvPicPr>
        <xdr:cNvPr id="2" name="תמונה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2737250" y="0"/>
          <a:ext cx="16002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47624</xdr:colOff>
      <xdr:row>0</xdr:row>
      <xdr:rowOff>0</xdr:rowOff>
    </xdr:from>
    <xdr:to>
      <xdr:col>3</xdr:col>
      <xdr:colOff>762000</xdr:colOff>
      <xdr:row>2</xdr:row>
      <xdr:rowOff>123825</xdr:rowOff>
    </xdr:to>
    <xdr:pic>
      <xdr:nvPicPr>
        <xdr:cNvPr id="2" name="תמונה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8818925" y="0"/>
          <a:ext cx="1609726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9"/>
  <sheetViews>
    <sheetView rightToLeft="1" tabSelected="1" workbookViewId="0">
      <selection activeCell="C44" sqref="C44"/>
    </sheetView>
  </sheetViews>
  <sheetFormatPr defaultColWidth="9" defaultRowHeight="12.75" x14ac:dyDescent="0.2"/>
  <cols>
    <col min="1" max="1" width="62.42578125" style="9" bestFit="1" customWidth="1"/>
    <col min="2" max="2" width="23.140625" style="1" customWidth="1"/>
    <col min="3" max="3" width="13.42578125" style="1" customWidth="1"/>
    <col min="4" max="4" width="21.42578125" style="1" bestFit="1" customWidth="1"/>
    <col min="5" max="5" width="9" style="1"/>
    <col min="6" max="6" width="0" style="1" hidden="1" customWidth="1"/>
    <col min="7" max="16384" width="9" style="1"/>
  </cols>
  <sheetData>
    <row r="1" spans="1:6" ht="18.75" x14ac:dyDescent="0.3">
      <c r="B1" s="30"/>
    </row>
    <row r="2" spans="1:6" ht="28.5" x14ac:dyDescent="0.45">
      <c r="A2" s="29" t="s">
        <v>39</v>
      </c>
      <c r="B2" s="31"/>
      <c r="D2"/>
      <c r="F2" s="1">
        <v>0.9</v>
      </c>
    </row>
    <row r="3" spans="1:6" ht="15" customHeight="1" x14ac:dyDescent="0.45">
      <c r="A3" s="26"/>
      <c r="D3"/>
    </row>
    <row r="4" spans="1:6" ht="25.5" x14ac:dyDescent="0.2">
      <c r="A4" s="11" t="s">
        <v>36</v>
      </c>
      <c r="B4" s="12" t="s">
        <v>0</v>
      </c>
      <c r="C4" s="12" t="s">
        <v>1</v>
      </c>
      <c r="D4" s="36" t="s">
        <v>51</v>
      </c>
    </row>
    <row r="5" spans="1:6" ht="15" x14ac:dyDescent="0.25">
      <c r="A5" s="13" t="s">
        <v>30</v>
      </c>
      <c r="B5" s="4">
        <v>2.4</v>
      </c>
      <c r="C5" s="37">
        <v>1</v>
      </c>
      <c r="D5" s="4">
        <f t="shared" ref="D5:D47" si="0">C5*B5</f>
        <v>2.4</v>
      </c>
    </row>
    <row r="6" spans="1:6" ht="15" x14ac:dyDescent="0.25">
      <c r="A6" s="14" t="s">
        <v>31</v>
      </c>
      <c r="B6" s="2">
        <v>4</v>
      </c>
      <c r="C6" s="38">
        <v>1</v>
      </c>
      <c r="D6" s="4">
        <f t="shared" si="0"/>
        <v>4</v>
      </c>
    </row>
    <row r="7" spans="1:6" ht="15" x14ac:dyDescent="0.25">
      <c r="A7" s="13" t="s">
        <v>32</v>
      </c>
      <c r="B7" s="5">
        <v>9.5</v>
      </c>
      <c r="C7" s="38">
        <v>1</v>
      </c>
      <c r="D7" s="4">
        <f t="shared" si="0"/>
        <v>9.5</v>
      </c>
    </row>
    <row r="8" spans="1:6" ht="15" x14ac:dyDescent="0.25">
      <c r="A8" s="15" t="s">
        <v>33</v>
      </c>
      <c r="B8" s="2">
        <v>9.8000000000000007</v>
      </c>
      <c r="C8" s="38">
        <v>1</v>
      </c>
      <c r="D8" s="4">
        <f t="shared" si="0"/>
        <v>9.8000000000000007</v>
      </c>
    </row>
    <row r="9" spans="1:6" ht="15" x14ac:dyDescent="0.25">
      <c r="A9" s="13" t="s">
        <v>34</v>
      </c>
      <c r="B9" s="5">
        <v>13.9</v>
      </c>
      <c r="C9" s="38">
        <v>1</v>
      </c>
      <c r="D9" s="4">
        <f t="shared" si="0"/>
        <v>13.9</v>
      </c>
    </row>
    <row r="10" spans="1:6" ht="15" x14ac:dyDescent="0.25">
      <c r="A10" s="15" t="s">
        <v>35</v>
      </c>
      <c r="B10" s="2">
        <v>15.4</v>
      </c>
      <c r="C10" s="38">
        <v>1</v>
      </c>
      <c r="D10" s="4">
        <f t="shared" si="0"/>
        <v>15.4</v>
      </c>
    </row>
    <row r="11" spans="1:6" ht="15" x14ac:dyDescent="0.25">
      <c r="A11" s="16" t="s">
        <v>37</v>
      </c>
      <c r="B11" s="5">
        <v>1.7</v>
      </c>
      <c r="C11" s="38">
        <v>1</v>
      </c>
      <c r="D11" s="4">
        <f t="shared" si="0"/>
        <v>1.7</v>
      </c>
    </row>
    <row r="12" spans="1:6" ht="15" x14ac:dyDescent="0.25">
      <c r="A12" s="17" t="s">
        <v>38</v>
      </c>
      <c r="B12" s="3">
        <v>1.17</v>
      </c>
      <c r="C12" s="38">
        <v>1</v>
      </c>
      <c r="D12" s="4">
        <f t="shared" si="0"/>
        <v>1.17</v>
      </c>
    </row>
    <row r="13" spans="1:6" ht="15" x14ac:dyDescent="0.25">
      <c r="A13" s="18" t="s">
        <v>18</v>
      </c>
      <c r="B13" s="5">
        <v>1.31</v>
      </c>
      <c r="C13" s="38">
        <v>1</v>
      </c>
      <c r="D13" s="4">
        <f t="shared" si="0"/>
        <v>1.31</v>
      </c>
    </row>
    <row r="14" spans="1:6" ht="15" x14ac:dyDescent="0.25">
      <c r="A14" s="19" t="s">
        <v>2</v>
      </c>
      <c r="B14" s="6">
        <v>0.76</v>
      </c>
      <c r="C14" s="38">
        <v>1</v>
      </c>
      <c r="D14" s="4">
        <f t="shared" si="0"/>
        <v>0.76</v>
      </c>
    </row>
    <row r="15" spans="1:6" ht="15" x14ac:dyDescent="0.25">
      <c r="A15" s="20" t="s">
        <v>7</v>
      </c>
      <c r="B15" s="5">
        <v>0.85</v>
      </c>
      <c r="C15" s="38">
        <v>1</v>
      </c>
      <c r="D15" s="4">
        <f t="shared" si="0"/>
        <v>0.85</v>
      </c>
    </row>
    <row r="16" spans="1:6" ht="15" x14ac:dyDescent="0.25">
      <c r="A16" s="21" t="s">
        <v>8</v>
      </c>
      <c r="B16" s="4">
        <v>1.75</v>
      </c>
      <c r="C16" s="38">
        <v>1</v>
      </c>
      <c r="D16" s="4">
        <f t="shared" si="0"/>
        <v>1.75</v>
      </c>
    </row>
    <row r="17" spans="1:4" ht="15" x14ac:dyDescent="0.25">
      <c r="A17" s="20" t="s">
        <v>9</v>
      </c>
      <c r="B17" s="5">
        <v>1.9</v>
      </c>
      <c r="C17" s="38">
        <v>1</v>
      </c>
      <c r="D17" s="4">
        <f t="shared" si="0"/>
        <v>1.9</v>
      </c>
    </row>
    <row r="18" spans="1:4" ht="15" x14ac:dyDescent="0.25">
      <c r="A18" s="21" t="s">
        <v>10</v>
      </c>
      <c r="B18" s="4">
        <v>2.0499999999999998</v>
      </c>
      <c r="C18" s="38">
        <v>1</v>
      </c>
      <c r="D18" s="4">
        <f t="shared" si="0"/>
        <v>2.0499999999999998</v>
      </c>
    </row>
    <row r="19" spans="1:4" ht="15" x14ac:dyDescent="0.25">
      <c r="A19" s="20" t="s">
        <v>11</v>
      </c>
      <c r="B19" s="5">
        <v>2.1800000000000002</v>
      </c>
      <c r="C19" s="38">
        <v>1</v>
      </c>
      <c r="D19" s="4">
        <f t="shared" si="0"/>
        <v>2.1800000000000002</v>
      </c>
    </row>
    <row r="20" spans="1:4" ht="15" x14ac:dyDescent="0.25">
      <c r="A20" s="21" t="s">
        <v>12</v>
      </c>
      <c r="B20" s="4">
        <v>6.65</v>
      </c>
      <c r="C20" s="38">
        <v>1</v>
      </c>
      <c r="D20" s="4">
        <f t="shared" si="0"/>
        <v>6.65</v>
      </c>
    </row>
    <row r="21" spans="1:4" ht="15" x14ac:dyDescent="0.25">
      <c r="A21" s="20" t="s">
        <v>13</v>
      </c>
      <c r="B21" s="5">
        <v>6.77</v>
      </c>
      <c r="C21" s="38">
        <v>1</v>
      </c>
      <c r="D21" s="4">
        <f t="shared" si="0"/>
        <v>6.77</v>
      </c>
    </row>
    <row r="22" spans="1:4" ht="15" x14ac:dyDescent="0.25">
      <c r="A22" s="21" t="s">
        <v>14</v>
      </c>
      <c r="B22" s="4">
        <v>6.88</v>
      </c>
      <c r="C22" s="38">
        <v>1</v>
      </c>
      <c r="D22" s="4">
        <f t="shared" si="0"/>
        <v>6.88</v>
      </c>
    </row>
    <row r="23" spans="1:4" ht="15" x14ac:dyDescent="0.25">
      <c r="A23" s="20" t="s">
        <v>15</v>
      </c>
      <c r="B23" s="5">
        <v>7.23</v>
      </c>
      <c r="C23" s="38">
        <v>1</v>
      </c>
      <c r="D23" s="4">
        <f t="shared" si="0"/>
        <v>7.23</v>
      </c>
    </row>
    <row r="24" spans="1:4" ht="15" x14ac:dyDescent="0.25">
      <c r="A24" s="21" t="s">
        <v>16</v>
      </c>
      <c r="B24" s="4">
        <v>11.06</v>
      </c>
      <c r="C24" s="38">
        <v>1</v>
      </c>
      <c r="D24" s="4">
        <f t="shared" si="0"/>
        <v>11.06</v>
      </c>
    </row>
    <row r="25" spans="1:4" ht="15" x14ac:dyDescent="0.25">
      <c r="A25" s="20" t="s">
        <v>17</v>
      </c>
      <c r="B25" s="5">
        <v>12.39</v>
      </c>
      <c r="C25" s="38">
        <v>1</v>
      </c>
      <c r="D25" s="4">
        <f t="shared" si="0"/>
        <v>12.39</v>
      </c>
    </row>
    <row r="26" spans="1:4" ht="15" x14ac:dyDescent="0.25">
      <c r="A26" s="22" t="s">
        <v>19</v>
      </c>
      <c r="B26" s="4">
        <v>1.39</v>
      </c>
      <c r="C26" s="38">
        <v>1</v>
      </c>
      <c r="D26" s="4">
        <f t="shared" si="0"/>
        <v>1.39</v>
      </c>
    </row>
    <row r="27" spans="1:4" ht="15" x14ac:dyDescent="0.25">
      <c r="A27" s="23" t="s">
        <v>20</v>
      </c>
      <c r="B27" s="5">
        <v>2.4300000000000002</v>
      </c>
      <c r="C27" s="38">
        <v>1</v>
      </c>
      <c r="D27" s="4">
        <f t="shared" si="0"/>
        <v>2.4300000000000002</v>
      </c>
    </row>
    <row r="28" spans="1:4" ht="15" x14ac:dyDescent="0.25">
      <c r="A28" s="22" t="s">
        <v>21</v>
      </c>
      <c r="B28" s="3">
        <v>2.59</v>
      </c>
      <c r="C28" s="38">
        <v>1</v>
      </c>
      <c r="D28" s="4">
        <f t="shared" si="0"/>
        <v>2.59</v>
      </c>
    </row>
    <row r="29" spans="1:4" ht="15" x14ac:dyDescent="0.25">
      <c r="A29" s="23" t="s">
        <v>22</v>
      </c>
      <c r="B29" s="5">
        <v>2.73</v>
      </c>
      <c r="C29" s="38">
        <v>1</v>
      </c>
      <c r="D29" s="4">
        <f t="shared" si="0"/>
        <v>2.73</v>
      </c>
    </row>
    <row r="30" spans="1:4" ht="15" x14ac:dyDescent="0.25">
      <c r="A30" s="22" t="s">
        <v>23</v>
      </c>
      <c r="B30" s="3">
        <v>2.86</v>
      </c>
      <c r="C30" s="38">
        <v>1</v>
      </c>
      <c r="D30" s="4">
        <f t="shared" si="0"/>
        <v>2.86</v>
      </c>
    </row>
    <row r="31" spans="1:4" ht="15" x14ac:dyDescent="0.25">
      <c r="A31" s="23" t="s">
        <v>24</v>
      </c>
      <c r="B31" s="5">
        <v>7.33</v>
      </c>
      <c r="C31" s="38">
        <v>1</v>
      </c>
      <c r="D31" s="4">
        <f t="shared" si="0"/>
        <v>7.33</v>
      </c>
    </row>
    <row r="32" spans="1:4" ht="15" x14ac:dyDescent="0.25">
      <c r="A32" s="22" t="s">
        <v>25</v>
      </c>
      <c r="B32" s="3">
        <v>7.45</v>
      </c>
      <c r="C32" s="38">
        <v>1</v>
      </c>
      <c r="D32" s="4">
        <f t="shared" si="0"/>
        <v>7.45</v>
      </c>
    </row>
    <row r="33" spans="1:4" ht="15" x14ac:dyDescent="0.25">
      <c r="A33" s="23" t="s">
        <v>26</v>
      </c>
      <c r="B33" s="5">
        <v>7.56</v>
      </c>
      <c r="C33" s="38">
        <v>1</v>
      </c>
      <c r="D33" s="4">
        <f t="shared" si="0"/>
        <v>7.56</v>
      </c>
    </row>
    <row r="34" spans="1:4" ht="15" x14ac:dyDescent="0.25">
      <c r="A34" s="22" t="s">
        <v>27</v>
      </c>
      <c r="B34" s="3">
        <v>7.91</v>
      </c>
      <c r="C34" s="38">
        <v>1</v>
      </c>
      <c r="D34" s="4">
        <f t="shared" si="0"/>
        <v>7.91</v>
      </c>
    </row>
    <row r="35" spans="1:4" ht="15" x14ac:dyDescent="0.25">
      <c r="A35" s="23" t="s">
        <v>28</v>
      </c>
      <c r="B35" s="5">
        <v>11.8</v>
      </c>
      <c r="C35" s="38">
        <v>1</v>
      </c>
      <c r="D35" s="4">
        <f t="shared" si="0"/>
        <v>11.8</v>
      </c>
    </row>
    <row r="36" spans="1:4" ht="15" x14ac:dyDescent="0.25">
      <c r="A36" s="22" t="s">
        <v>29</v>
      </c>
      <c r="B36" s="3">
        <v>13.09</v>
      </c>
      <c r="C36" s="38">
        <v>1</v>
      </c>
      <c r="D36" s="4">
        <f t="shared" si="0"/>
        <v>13.09</v>
      </c>
    </row>
    <row r="37" spans="1:4" ht="15" x14ac:dyDescent="0.25">
      <c r="A37" s="24" t="s">
        <v>3</v>
      </c>
      <c r="B37" s="5">
        <v>11.6</v>
      </c>
      <c r="C37" s="38">
        <v>1</v>
      </c>
      <c r="D37" s="4">
        <f t="shared" si="0"/>
        <v>11.6</v>
      </c>
    </row>
    <row r="38" spans="1:4" x14ac:dyDescent="0.2">
      <c r="A38" s="28" t="s">
        <v>4</v>
      </c>
      <c r="B38" s="4">
        <v>13.2</v>
      </c>
      <c r="C38" s="38">
        <v>1</v>
      </c>
      <c r="D38" s="4">
        <f t="shared" si="0"/>
        <v>13.2</v>
      </c>
    </row>
    <row r="39" spans="1:4" ht="15" x14ac:dyDescent="0.25">
      <c r="A39" s="24" t="s">
        <v>5</v>
      </c>
      <c r="B39" s="5">
        <v>14.7</v>
      </c>
      <c r="C39" s="38">
        <v>1</v>
      </c>
      <c r="D39" s="4">
        <f t="shared" si="0"/>
        <v>14.7</v>
      </c>
    </row>
    <row r="40" spans="1:4" ht="15" x14ac:dyDescent="0.25">
      <c r="A40" s="24" t="s">
        <v>46</v>
      </c>
      <c r="B40" s="32">
        <v>17.5</v>
      </c>
      <c r="C40" s="38">
        <v>1</v>
      </c>
      <c r="D40" s="4">
        <f t="shared" si="0"/>
        <v>17.5</v>
      </c>
    </row>
    <row r="41" spans="1:4" ht="15" x14ac:dyDescent="0.25">
      <c r="A41" s="14" t="s">
        <v>47</v>
      </c>
      <c r="B41" s="1">
        <v>17.5</v>
      </c>
      <c r="C41" s="38">
        <v>1</v>
      </c>
      <c r="D41" s="4">
        <f t="shared" si="0"/>
        <v>17.5</v>
      </c>
    </row>
    <row r="42" spans="1:4" x14ac:dyDescent="0.2">
      <c r="A42" s="27" t="s">
        <v>40</v>
      </c>
      <c r="B42" s="5">
        <v>4.2</v>
      </c>
      <c r="C42" s="38">
        <v>1</v>
      </c>
      <c r="D42" s="4">
        <f t="shared" si="0"/>
        <v>4.2</v>
      </c>
    </row>
    <row r="43" spans="1:4" x14ac:dyDescent="0.2">
      <c r="A43" s="27" t="s">
        <v>41</v>
      </c>
      <c r="B43" s="2">
        <v>4.5</v>
      </c>
      <c r="C43" s="38">
        <v>1</v>
      </c>
      <c r="D43" s="4">
        <f t="shared" si="0"/>
        <v>4.5</v>
      </c>
    </row>
    <row r="44" spans="1:4" x14ac:dyDescent="0.2">
      <c r="A44" s="27" t="s">
        <v>42</v>
      </c>
      <c r="B44" s="5">
        <v>11.6</v>
      </c>
      <c r="C44" s="38">
        <v>1</v>
      </c>
      <c r="D44" s="4">
        <f t="shared" si="0"/>
        <v>11.6</v>
      </c>
    </row>
    <row r="45" spans="1:4" x14ac:dyDescent="0.2">
      <c r="A45" s="27" t="s">
        <v>43</v>
      </c>
      <c r="B45" s="2">
        <v>12.1</v>
      </c>
      <c r="C45" s="38">
        <v>1</v>
      </c>
      <c r="D45" s="4">
        <f t="shared" si="0"/>
        <v>12.1</v>
      </c>
    </row>
    <row r="46" spans="1:4" x14ac:dyDescent="0.2">
      <c r="A46" s="27" t="s">
        <v>44</v>
      </c>
      <c r="B46" s="5">
        <v>2.19</v>
      </c>
      <c r="C46" s="38">
        <v>1</v>
      </c>
      <c r="D46" s="4">
        <f t="shared" si="0"/>
        <v>2.19</v>
      </c>
    </row>
    <row r="47" spans="1:4" x14ac:dyDescent="0.2">
      <c r="A47" s="27" t="s">
        <v>45</v>
      </c>
      <c r="B47" s="2">
        <v>2.42</v>
      </c>
      <c r="C47" s="38">
        <v>1</v>
      </c>
      <c r="D47" s="4">
        <f t="shared" si="0"/>
        <v>2.42</v>
      </c>
    </row>
    <row r="48" spans="1:4" x14ac:dyDescent="0.2">
      <c r="A48" s="10"/>
    </row>
    <row r="49" spans="1:4" x14ac:dyDescent="0.2">
      <c r="A49" s="25" t="s">
        <v>6</v>
      </c>
      <c r="B49" s="7"/>
      <c r="C49" s="39">
        <f>SUM(C5:C48)</f>
        <v>43</v>
      </c>
      <c r="D49" s="8">
        <f>SUM(D5:D47)</f>
        <v>298.30000000000007</v>
      </c>
    </row>
    <row r="59" spans="1:4" x14ac:dyDescent="0.2">
      <c r="A59" s="28"/>
    </row>
  </sheetData>
  <sheetProtection password="CC13" sheet="1" objects="1" scenarios="1"/>
  <protectedRanges>
    <protectedRange sqref="C5:C49" name="טווח2"/>
  </protectedRanges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9"/>
  <sheetViews>
    <sheetView rightToLeft="1" topLeftCell="A2" workbookViewId="0">
      <selection activeCell="C16" sqref="C16"/>
    </sheetView>
  </sheetViews>
  <sheetFormatPr defaultColWidth="9" defaultRowHeight="12.75" x14ac:dyDescent="0.2"/>
  <cols>
    <col min="1" max="1" width="62.42578125" style="9" bestFit="1" customWidth="1"/>
    <col min="2" max="2" width="20.7109375" style="1" customWidth="1"/>
    <col min="3" max="3" width="11.140625" style="1" customWidth="1"/>
    <col min="4" max="4" width="17" style="1" customWidth="1"/>
    <col min="5" max="5" width="9" style="1"/>
    <col min="6" max="6" width="0" style="1" hidden="1" customWidth="1"/>
    <col min="7" max="16384" width="9" style="1"/>
  </cols>
  <sheetData>
    <row r="1" spans="1:6" ht="18.75" hidden="1" x14ac:dyDescent="0.3">
      <c r="B1" s="30"/>
      <c r="E1" s="1">
        <v>0.9</v>
      </c>
    </row>
    <row r="2" spans="1:6" ht="40.5" customHeight="1" x14ac:dyDescent="0.45">
      <c r="A2" s="29" t="s">
        <v>48</v>
      </c>
      <c r="B2" s="31"/>
      <c r="D2"/>
      <c r="F2" s="1">
        <v>0.9</v>
      </c>
    </row>
    <row r="3" spans="1:6" ht="15" customHeight="1" x14ac:dyDescent="0.45">
      <c r="A3" s="26"/>
      <c r="D3"/>
    </row>
    <row r="4" spans="1:6" ht="38.25" x14ac:dyDescent="0.2">
      <c r="A4" s="11" t="s">
        <v>36</v>
      </c>
      <c r="B4" s="12" t="s">
        <v>0</v>
      </c>
      <c r="C4" s="12" t="s">
        <v>1</v>
      </c>
      <c r="D4" s="36" t="s">
        <v>50</v>
      </c>
    </row>
    <row r="5" spans="1:6" ht="15" x14ac:dyDescent="0.25">
      <c r="A5" s="13" t="s">
        <v>30</v>
      </c>
      <c r="B5" s="4">
        <f>$E$1*'חיוב דואר ישראל'!B5</f>
        <v>2.16</v>
      </c>
      <c r="C5" s="37">
        <f>'חיוב דואר ישראל'!C5</f>
        <v>1</v>
      </c>
      <c r="D5" s="4">
        <f t="shared" ref="D5:D47" si="0">C5*B5</f>
        <v>2.16</v>
      </c>
    </row>
    <row r="6" spans="1:6" ht="15" x14ac:dyDescent="0.25">
      <c r="A6" s="14" t="s">
        <v>31</v>
      </c>
      <c r="B6" s="4">
        <f>$E$1*'חיוב דואר ישראל'!B6</f>
        <v>3.6</v>
      </c>
      <c r="C6" s="38">
        <f>'חיוב דואר ישראל'!C6</f>
        <v>1</v>
      </c>
      <c r="D6" s="4">
        <f t="shared" si="0"/>
        <v>3.6</v>
      </c>
    </row>
    <row r="7" spans="1:6" ht="15" x14ac:dyDescent="0.25">
      <c r="A7" s="13" t="s">
        <v>32</v>
      </c>
      <c r="B7" s="4">
        <f>$E$1*'חיוב דואר ישראל'!B7</f>
        <v>8.5500000000000007</v>
      </c>
      <c r="C7" s="38">
        <f>'חיוב דואר ישראל'!C7</f>
        <v>1</v>
      </c>
      <c r="D7" s="4">
        <f t="shared" si="0"/>
        <v>8.5500000000000007</v>
      </c>
    </row>
    <row r="8" spans="1:6" ht="15" x14ac:dyDescent="0.25">
      <c r="A8" s="15" t="s">
        <v>33</v>
      </c>
      <c r="B8" s="4">
        <f>$E$1*'חיוב דואר ישראל'!B8</f>
        <v>8.82</v>
      </c>
      <c r="C8" s="38">
        <f>'חיוב דואר ישראל'!C8</f>
        <v>1</v>
      </c>
      <c r="D8" s="4">
        <f t="shared" si="0"/>
        <v>8.82</v>
      </c>
    </row>
    <row r="9" spans="1:6" ht="15" x14ac:dyDescent="0.25">
      <c r="A9" s="13" t="s">
        <v>34</v>
      </c>
      <c r="B9" s="4">
        <f>$E$1*'חיוב דואר ישראל'!B9</f>
        <v>12.51</v>
      </c>
      <c r="C9" s="38">
        <f>'חיוב דואר ישראל'!C9</f>
        <v>1</v>
      </c>
      <c r="D9" s="4">
        <f t="shared" si="0"/>
        <v>12.51</v>
      </c>
    </row>
    <row r="10" spans="1:6" ht="15" x14ac:dyDescent="0.25">
      <c r="A10" s="15" t="s">
        <v>35</v>
      </c>
      <c r="B10" s="4">
        <f>$E$1*'חיוב דואר ישראל'!B10</f>
        <v>13.860000000000001</v>
      </c>
      <c r="C10" s="38">
        <f>'חיוב דואר ישראל'!C10</f>
        <v>1</v>
      </c>
      <c r="D10" s="4">
        <f t="shared" si="0"/>
        <v>13.860000000000001</v>
      </c>
    </row>
    <row r="11" spans="1:6" ht="15" x14ac:dyDescent="0.25">
      <c r="A11" s="16" t="s">
        <v>37</v>
      </c>
      <c r="B11" s="4">
        <f>$E$1*'חיוב דואר ישראל'!B11</f>
        <v>1.53</v>
      </c>
      <c r="C11" s="38">
        <f>'חיוב דואר ישראל'!C11</f>
        <v>1</v>
      </c>
      <c r="D11" s="4">
        <f t="shared" si="0"/>
        <v>1.53</v>
      </c>
    </row>
    <row r="12" spans="1:6" ht="15" x14ac:dyDescent="0.25">
      <c r="A12" s="17" t="s">
        <v>38</v>
      </c>
      <c r="B12" s="4">
        <f>$E$1*'חיוב דואר ישראל'!B12</f>
        <v>1.0529999999999999</v>
      </c>
      <c r="C12" s="38">
        <f>'חיוב דואר ישראל'!C12</f>
        <v>1</v>
      </c>
      <c r="D12" s="4">
        <f t="shared" si="0"/>
        <v>1.0529999999999999</v>
      </c>
    </row>
    <row r="13" spans="1:6" ht="15" x14ac:dyDescent="0.25">
      <c r="A13" s="18" t="s">
        <v>18</v>
      </c>
      <c r="B13" s="4">
        <f>$E$1*'חיוב דואר ישראל'!B13</f>
        <v>1.179</v>
      </c>
      <c r="C13" s="38">
        <f>'חיוב דואר ישראל'!C13</f>
        <v>1</v>
      </c>
      <c r="D13" s="4">
        <f t="shared" si="0"/>
        <v>1.179</v>
      </c>
    </row>
    <row r="14" spans="1:6" ht="15" x14ac:dyDescent="0.25">
      <c r="A14" s="19" t="s">
        <v>2</v>
      </c>
      <c r="B14" s="4">
        <f>$E$1*'חיוב דואר ישראל'!B14</f>
        <v>0.68400000000000005</v>
      </c>
      <c r="C14" s="38">
        <f>'חיוב דואר ישראל'!C14</f>
        <v>1</v>
      </c>
      <c r="D14" s="4">
        <f t="shared" si="0"/>
        <v>0.68400000000000005</v>
      </c>
    </row>
    <row r="15" spans="1:6" ht="15" x14ac:dyDescent="0.25">
      <c r="A15" s="20" t="s">
        <v>7</v>
      </c>
      <c r="B15" s="4">
        <f>$E$1*'חיוב דואר ישראל'!B15</f>
        <v>0.76500000000000001</v>
      </c>
      <c r="C15" s="38">
        <f>'חיוב דואר ישראל'!C15</f>
        <v>1</v>
      </c>
      <c r="D15" s="4">
        <f t="shared" si="0"/>
        <v>0.76500000000000001</v>
      </c>
    </row>
    <row r="16" spans="1:6" ht="15" x14ac:dyDescent="0.25">
      <c r="A16" s="21" t="s">
        <v>8</v>
      </c>
      <c r="B16" s="4">
        <f>$E$1*'חיוב דואר ישראל'!B16</f>
        <v>1.575</v>
      </c>
      <c r="C16" s="38">
        <f>'חיוב דואר ישראל'!C16</f>
        <v>1</v>
      </c>
      <c r="D16" s="4">
        <f t="shared" si="0"/>
        <v>1.575</v>
      </c>
    </row>
    <row r="17" spans="1:4" ht="15" x14ac:dyDescent="0.25">
      <c r="A17" s="20" t="s">
        <v>9</v>
      </c>
      <c r="B17" s="4">
        <f>$E$1*'חיוב דואר ישראל'!B17</f>
        <v>1.71</v>
      </c>
      <c r="C17" s="38">
        <f>'חיוב דואר ישראל'!C17</f>
        <v>1</v>
      </c>
      <c r="D17" s="4">
        <f t="shared" si="0"/>
        <v>1.71</v>
      </c>
    </row>
    <row r="18" spans="1:4" ht="15" x14ac:dyDescent="0.25">
      <c r="A18" s="21" t="s">
        <v>10</v>
      </c>
      <c r="B18" s="4">
        <f>$E$1*'חיוב דואר ישראל'!B18</f>
        <v>1.845</v>
      </c>
      <c r="C18" s="38">
        <f>'חיוב דואר ישראל'!C18</f>
        <v>1</v>
      </c>
      <c r="D18" s="4">
        <f t="shared" si="0"/>
        <v>1.845</v>
      </c>
    </row>
    <row r="19" spans="1:4" ht="15" x14ac:dyDescent="0.25">
      <c r="A19" s="20" t="s">
        <v>11</v>
      </c>
      <c r="B19" s="4">
        <f>$E$1*'חיוב דואר ישראל'!B19</f>
        <v>1.9620000000000002</v>
      </c>
      <c r="C19" s="38">
        <f>'חיוב דואר ישראל'!C19</f>
        <v>1</v>
      </c>
      <c r="D19" s="4">
        <f t="shared" si="0"/>
        <v>1.9620000000000002</v>
      </c>
    </row>
    <row r="20" spans="1:4" ht="15" x14ac:dyDescent="0.25">
      <c r="A20" s="21" t="s">
        <v>12</v>
      </c>
      <c r="B20" s="4">
        <f>$E$1*'חיוב דואר ישראל'!B20</f>
        <v>5.9850000000000003</v>
      </c>
      <c r="C20" s="38">
        <f>'חיוב דואר ישראל'!C20</f>
        <v>1</v>
      </c>
      <c r="D20" s="4">
        <f t="shared" si="0"/>
        <v>5.9850000000000003</v>
      </c>
    </row>
    <row r="21" spans="1:4" ht="15" x14ac:dyDescent="0.25">
      <c r="A21" s="20" t="s">
        <v>13</v>
      </c>
      <c r="B21" s="4">
        <f>$E$1*'חיוב דואר ישראל'!B21</f>
        <v>6.093</v>
      </c>
      <c r="C21" s="38">
        <f>'חיוב דואר ישראל'!C21</f>
        <v>1</v>
      </c>
      <c r="D21" s="4">
        <f t="shared" si="0"/>
        <v>6.093</v>
      </c>
    </row>
    <row r="22" spans="1:4" ht="15" x14ac:dyDescent="0.25">
      <c r="A22" s="21" t="s">
        <v>14</v>
      </c>
      <c r="B22" s="4">
        <f>$E$1*'חיוב דואר ישראל'!B22</f>
        <v>6.1920000000000002</v>
      </c>
      <c r="C22" s="38">
        <f>'חיוב דואר ישראל'!C22</f>
        <v>1</v>
      </c>
      <c r="D22" s="4">
        <f t="shared" si="0"/>
        <v>6.1920000000000002</v>
      </c>
    </row>
    <row r="23" spans="1:4" ht="15" x14ac:dyDescent="0.25">
      <c r="A23" s="20" t="s">
        <v>15</v>
      </c>
      <c r="B23" s="4">
        <f>$E$1*'חיוב דואר ישראל'!B23</f>
        <v>6.5070000000000006</v>
      </c>
      <c r="C23" s="38">
        <f>'חיוב דואר ישראל'!C23</f>
        <v>1</v>
      </c>
      <c r="D23" s="4">
        <f t="shared" si="0"/>
        <v>6.5070000000000006</v>
      </c>
    </row>
    <row r="24" spans="1:4" ht="15" x14ac:dyDescent="0.25">
      <c r="A24" s="21" t="s">
        <v>16</v>
      </c>
      <c r="B24" s="4">
        <f>$E$1*'חיוב דואר ישראל'!B24</f>
        <v>9.9540000000000006</v>
      </c>
      <c r="C24" s="38">
        <f>'חיוב דואר ישראל'!C24</f>
        <v>1</v>
      </c>
      <c r="D24" s="4">
        <f t="shared" si="0"/>
        <v>9.9540000000000006</v>
      </c>
    </row>
    <row r="25" spans="1:4" ht="15" x14ac:dyDescent="0.25">
      <c r="A25" s="20" t="s">
        <v>17</v>
      </c>
      <c r="B25" s="4">
        <f>$E$1*'חיוב דואר ישראל'!B25</f>
        <v>11.151000000000002</v>
      </c>
      <c r="C25" s="38">
        <f>'חיוב דואר ישראל'!C25</f>
        <v>1</v>
      </c>
      <c r="D25" s="4">
        <f t="shared" si="0"/>
        <v>11.151000000000002</v>
      </c>
    </row>
    <row r="26" spans="1:4" ht="15" x14ac:dyDescent="0.25">
      <c r="A26" s="22" t="s">
        <v>19</v>
      </c>
      <c r="B26" s="4">
        <f>$E$1*'חיוב דואר ישראל'!B26</f>
        <v>1.2509999999999999</v>
      </c>
      <c r="C26" s="38">
        <f>'חיוב דואר ישראל'!C26</f>
        <v>1</v>
      </c>
      <c r="D26" s="4">
        <f t="shared" si="0"/>
        <v>1.2509999999999999</v>
      </c>
    </row>
    <row r="27" spans="1:4" ht="15" x14ac:dyDescent="0.25">
      <c r="A27" s="23" t="s">
        <v>20</v>
      </c>
      <c r="B27" s="4">
        <f>$E$1*'חיוב דואר ישראל'!B27</f>
        <v>2.1870000000000003</v>
      </c>
      <c r="C27" s="38">
        <f>'חיוב דואר ישראל'!C27</f>
        <v>1</v>
      </c>
      <c r="D27" s="4">
        <f t="shared" si="0"/>
        <v>2.1870000000000003</v>
      </c>
    </row>
    <row r="28" spans="1:4" ht="15" x14ac:dyDescent="0.25">
      <c r="A28" s="22" t="s">
        <v>21</v>
      </c>
      <c r="B28" s="4">
        <f>$E$1*'חיוב דואר ישראל'!B28</f>
        <v>2.331</v>
      </c>
      <c r="C28" s="38">
        <f>'חיוב דואר ישראל'!C28</f>
        <v>1</v>
      </c>
      <c r="D28" s="4">
        <f t="shared" si="0"/>
        <v>2.331</v>
      </c>
    </row>
    <row r="29" spans="1:4" ht="15" x14ac:dyDescent="0.25">
      <c r="A29" s="23" t="s">
        <v>22</v>
      </c>
      <c r="B29" s="4">
        <f>$E$1*'חיוב דואר ישראל'!B29</f>
        <v>2.4569999999999999</v>
      </c>
      <c r="C29" s="38">
        <f>'חיוב דואר ישראל'!C29</f>
        <v>1</v>
      </c>
      <c r="D29" s="4">
        <f t="shared" si="0"/>
        <v>2.4569999999999999</v>
      </c>
    </row>
    <row r="30" spans="1:4" ht="15" x14ac:dyDescent="0.25">
      <c r="A30" s="22" t="s">
        <v>23</v>
      </c>
      <c r="B30" s="4">
        <f>$E$1*'חיוב דואר ישראל'!B30</f>
        <v>2.5739999999999998</v>
      </c>
      <c r="C30" s="38">
        <f>'חיוב דואר ישראל'!C30</f>
        <v>1</v>
      </c>
      <c r="D30" s="4">
        <f t="shared" si="0"/>
        <v>2.5739999999999998</v>
      </c>
    </row>
    <row r="31" spans="1:4" ht="15" x14ac:dyDescent="0.25">
      <c r="A31" s="23" t="s">
        <v>24</v>
      </c>
      <c r="B31" s="4">
        <f>$E$1*'חיוב דואר ישראל'!B31</f>
        <v>6.5970000000000004</v>
      </c>
      <c r="C31" s="38">
        <f>'חיוב דואר ישראל'!C31</f>
        <v>1</v>
      </c>
      <c r="D31" s="4">
        <f t="shared" si="0"/>
        <v>6.5970000000000004</v>
      </c>
    </row>
    <row r="32" spans="1:4" ht="15" x14ac:dyDescent="0.25">
      <c r="A32" s="22" t="s">
        <v>25</v>
      </c>
      <c r="B32" s="4">
        <f>$E$1*'חיוב דואר ישראל'!B32</f>
        <v>6.7050000000000001</v>
      </c>
      <c r="C32" s="38">
        <f>'חיוב דואר ישראל'!C32</f>
        <v>1</v>
      </c>
      <c r="D32" s="4">
        <f t="shared" si="0"/>
        <v>6.7050000000000001</v>
      </c>
    </row>
    <row r="33" spans="1:4" ht="15" x14ac:dyDescent="0.25">
      <c r="A33" s="23" t="s">
        <v>26</v>
      </c>
      <c r="B33" s="4">
        <f>$E$1*'חיוב דואר ישראל'!B33</f>
        <v>6.8039999999999994</v>
      </c>
      <c r="C33" s="38">
        <f>'חיוב דואר ישראל'!C33</f>
        <v>1</v>
      </c>
      <c r="D33" s="4">
        <f t="shared" si="0"/>
        <v>6.8039999999999994</v>
      </c>
    </row>
    <row r="34" spans="1:4" ht="15" x14ac:dyDescent="0.25">
      <c r="A34" s="22" t="s">
        <v>27</v>
      </c>
      <c r="B34" s="4">
        <f>$E$1*'חיוב דואר ישראל'!B34</f>
        <v>7.1190000000000007</v>
      </c>
      <c r="C34" s="38">
        <f>'חיוב דואר ישראל'!C34</f>
        <v>1</v>
      </c>
      <c r="D34" s="4">
        <f t="shared" si="0"/>
        <v>7.1190000000000007</v>
      </c>
    </row>
    <row r="35" spans="1:4" ht="15" x14ac:dyDescent="0.25">
      <c r="A35" s="23" t="s">
        <v>28</v>
      </c>
      <c r="B35" s="4">
        <f>$E$1*'חיוב דואר ישראל'!B35</f>
        <v>10.620000000000001</v>
      </c>
      <c r="C35" s="38">
        <f>'חיוב דואר ישראל'!C35</f>
        <v>1</v>
      </c>
      <c r="D35" s="4">
        <f t="shared" si="0"/>
        <v>10.620000000000001</v>
      </c>
    </row>
    <row r="36" spans="1:4" ht="15" x14ac:dyDescent="0.25">
      <c r="A36" s="22" t="s">
        <v>29</v>
      </c>
      <c r="B36" s="4">
        <f>$E$1*'חיוב דואר ישראל'!B36</f>
        <v>11.781000000000001</v>
      </c>
      <c r="C36" s="38">
        <f>'חיוב דואר ישראל'!C36</f>
        <v>1</v>
      </c>
      <c r="D36" s="4">
        <f t="shared" si="0"/>
        <v>11.781000000000001</v>
      </c>
    </row>
    <row r="37" spans="1:4" ht="15" x14ac:dyDescent="0.25">
      <c r="A37" s="24" t="s">
        <v>3</v>
      </c>
      <c r="B37" s="5">
        <v>11.6</v>
      </c>
      <c r="C37" s="38">
        <f>'חיוב דואר ישראל'!C37</f>
        <v>1</v>
      </c>
      <c r="D37" s="4">
        <f t="shared" si="0"/>
        <v>11.6</v>
      </c>
    </row>
    <row r="38" spans="1:4" x14ac:dyDescent="0.2">
      <c r="A38" s="28" t="s">
        <v>4</v>
      </c>
      <c r="B38" s="4">
        <v>13.2</v>
      </c>
      <c r="C38" s="38">
        <f>'חיוב דואר ישראל'!C38</f>
        <v>1</v>
      </c>
      <c r="D38" s="4">
        <f t="shared" si="0"/>
        <v>13.2</v>
      </c>
    </row>
    <row r="39" spans="1:4" ht="15" x14ac:dyDescent="0.25">
      <c r="A39" s="24" t="s">
        <v>5</v>
      </c>
      <c r="B39" s="5">
        <v>14.7</v>
      </c>
      <c r="C39" s="38">
        <f>'חיוב דואר ישראל'!C39</f>
        <v>1</v>
      </c>
      <c r="D39" s="4">
        <f t="shared" si="0"/>
        <v>14.7</v>
      </c>
    </row>
    <row r="40" spans="1:4" ht="15" x14ac:dyDescent="0.25">
      <c r="A40" s="24" t="s">
        <v>46</v>
      </c>
      <c r="B40" s="32">
        <v>17.5</v>
      </c>
      <c r="C40" s="38">
        <f>'חיוב דואר ישראל'!C40</f>
        <v>1</v>
      </c>
      <c r="D40" s="4">
        <f t="shared" si="0"/>
        <v>17.5</v>
      </c>
    </row>
    <row r="41" spans="1:4" ht="15" x14ac:dyDescent="0.25">
      <c r="A41" s="14" t="s">
        <v>47</v>
      </c>
      <c r="B41" s="1">
        <v>17.5</v>
      </c>
      <c r="C41" s="38">
        <f>'חיוב דואר ישראל'!C41</f>
        <v>1</v>
      </c>
      <c r="D41" s="4">
        <f t="shared" si="0"/>
        <v>17.5</v>
      </c>
    </row>
    <row r="42" spans="1:4" x14ac:dyDescent="0.2">
      <c r="A42" s="27" t="s">
        <v>40</v>
      </c>
      <c r="B42" s="5">
        <v>4.2</v>
      </c>
      <c r="C42" s="38">
        <f>'חיוב דואר ישראל'!C42</f>
        <v>1</v>
      </c>
      <c r="D42" s="4">
        <f t="shared" si="0"/>
        <v>4.2</v>
      </c>
    </row>
    <row r="43" spans="1:4" x14ac:dyDescent="0.2">
      <c r="A43" s="27" t="s">
        <v>41</v>
      </c>
      <c r="B43" s="2">
        <v>4.5</v>
      </c>
      <c r="C43" s="38">
        <f>'חיוב דואר ישראל'!C43</f>
        <v>1</v>
      </c>
      <c r="D43" s="4">
        <f t="shared" si="0"/>
        <v>4.5</v>
      </c>
    </row>
    <row r="44" spans="1:4" x14ac:dyDescent="0.2">
      <c r="A44" s="27" t="s">
        <v>42</v>
      </c>
      <c r="B44" s="5">
        <v>11.6</v>
      </c>
      <c r="C44" s="38">
        <f>'חיוב דואר ישראל'!C44</f>
        <v>1</v>
      </c>
      <c r="D44" s="4">
        <f t="shared" si="0"/>
        <v>11.6</v>
      </c>
    </row>
    <row r="45" spans="1:4" x14ac:dyDescent="0.2">
      <c r="A45" s="27" t="s">
        <v>43</v>
      </c>
      <c r="B45" s="2">
        <v>12.1</v>
      </c>
      <c r="C45" s="38">
        <f>'חיוב דואר ישראל'!C45</f>
        <v>1</v>
      </c>
      <c r="D45" s="4">
        <f t="shared" si="0"/>
        <v>12.1</v>
      </c>
    </row>
    <row r="46" spans="1:4" x14ac:dyDescent="0.2">
      <c r="A46" s="27" t="s">
        <v>44</v>
      </c>
      <c r="B46" s="5">
        <v>2.19</v>
      </c>
      <c r="C46" s="38">
        <f>'חיוב דואר ישראל'!C46</f>
        <v>1</v>
      </c>
      <c r="D46" s="4">
        <f t="shared" si="0"/>
        <v>2.19</v>
      </c>
    </row>
    <row r="47" spans="1:4" x14ac:dyDescent="0.2">
      <c r="A47" s="27" t="s">
        <v>45</v>
      </c>
      <c r="B47" s="2">
        <v>2.42</v>
      </c>
      <c r="C47" s="38">
        <f>'חיוב דואר ישראל'!C47</f>
        <v>1</v>
      </c>
      <c r="D47" s="4">
        <f t="shared" si="0"/>
        <v>2.42</v>
      </c>
    </row>
    <row r="48" spans="1:4" x14ac:dyDescent="0.2">
      <c r="A48" s="10"/>
    </row>
    <row r="49" spans="1:4" x14ac:dyDescent="0.2">
      <c r="A49" s="25" t="s">
        <v>6</v>
      </c>
      <c r="B49" s="7"/>
      <c r="C49" s="39">
        <f>SUM(C5:C48)</f>
        <v>43</v>
      </c>
      <c r="D49" s="8">
        <f>SUM(D5:D47)</f>
        <v>279.62100000000004</v>
      </c>
    </row>
    <row r="50" spans="1:4" ht="13.5" thickBot="1" x14ac:dyDescent="0.25"/>
    <row r="51" spans="1:4" ht="24" thickBot="1" x14ac:dyDescent="0.4">
      <c r="A51" s="33" t="s">
        <v>49</v>
      </c>
      <c r="B51" s="34"/>
      <c r="C51" s="34"/>
      <c r="D51" s="35">
        <f>'חיוב דואר ישראל'!D49-AME!D49</f>
        <v>18.67900000000003</v>
      </c>
    </row>
    <row r="59" spans="1:4" x14ac:dyDescent="0.2">
      <c r="A59" s="28"/>
    </row>
  </sheetData>
  <sheetProtection password="CC13" sheet="1" objects="1" scenarios="1"/>
  <protectedRanges>
    <protectedRange sqref="C5:C49" name="טווח1"/>
  </protectedRanges>
  <pageMargins left="0.78740157480314965" right="0.78740157480314965" top="0.15748031496062992" bottom="0" header="0.31496062992125984" footer="0"/>
  <pageSetup paperSize="9" scale="65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חיוב דואר ישראל</vt:lpstr>
      <vt:lpstr>AME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Shlomi Ini</dc:creator>
  <cp:lastModifiedBy>Anat Ini</cp:lastModifiedBy>
  <cp:lastPrinted>2017-01-01T11:13:38Z</cp:lastPrinted>
  <dcterms:created xsi:type="dcterms:W3CDTF">2015-06-14T09:30:53Z</dcterms:created>
  <dcterms:modified xsi:type="dcterms:W3CDTF">2017-01-01T14:18:42Z</dcterms:modified>
</cp:coreProperties>
</file>